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einarc\Documents\Perso\Excel Sup'\ExcelDocs\1-Basics\"/>
    </mc:Choice>
  </mc:AlternateContent>
  <xr:revisionPtr revIDLastSave="0" documentId="13_ncr:1_{6AA924D7-59D3-4EA1-A9F7-3CAE79713D73}" xr6:coauthVersionLast="44" xr6:coauthVersionMax="44" xr10:uidLastSave="{00000000-0000-0000-0000-000000000000}"/>
  <bookViews>
    <workbookView xWindow="-120" yWindow="-120" windowWidth="29040" windowHeight="15840" xr2:uid="{97E8CB40-FD76-4D69-A70D-F3FE5FC48941}"/>
  </bookViews>
  <sheets>
    <sheet name="Exercic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8" i="1" l="1"/>
  <c r="J28" i="1"/>
  <c r="K28" i="1"/>
  <c r="L28" i="1"/>
  <c r="I29" i="1"/>
  <c r="J29" i="1"/>
  <c r="K29" i="1"/>
  <c r="L29" i="1"/>
  <c r="I30" i="1"/>
  <c r="J30" i="1"/>
  <c r="K30" i="1"/>
  <c r="L30" i="1"/>
  <c r="I31" i="1"/>
  <c r="J31" i="1"/>
  <c r="K31" i="1"/>
  <c r="L31" i="1"/>
  <c r="I32" i="1"/>
  <c r="J32" i="1"/>
  <c r="K32" i="1"/>
  <c r="L32" i="1"/>
  <c r="I33" i="1"/>
  <c r="J33" i="1"/>
  <c r="K33" i="1"/>
  <c r="L33" i="1"/>
  <c r="I34" i="1"/>
  <c r="J34" i="1"/>
  <c r="K34" i="1"/>
  <c r="L34" i="1"/>
  <c r="I35" i="1"/>
  <c r="J35" i="1"/>
  <c r="K35" i="1"/>
  <c r="L35" i="1"/>
  <c r="I36" i="1"/>
  <c r="J36" i="1"/>
  <c r="K36" i="1"/>
  <c r="L36" i="1"/>
  <c r="H33" i="1"/>
  <c r="H34" i="1"/>
  <c r="H35" i="1"/>
  <c r="H36" i="1"/>
  <c r="H31" i="1"/>
  <c r="H32" i="1"/>
  <c r="H30" i="1"/>
  <c r="H28" i="1"/>
  <c r="H29" i="1"/>
  <c r="I47" i="1" l="1"/>
  <c r="I46" i="1"/>
  <c r="I43" i="1"/>
  <c r="I42" i="1"/>
  <c r="I25" i="1"/>
  <c r="I49" i="1" s="1"/>
  <c r="J25" i="1"/>
  <c r="K25" i="1"/>
  <c r="L25" i="1"/>
  <c r="L48" i="1" s="1"/>
  <c r="I24" i="1"/>
  <c r="J24" i="1"/>
  <c r="K24" i="1"/>
  <c r="L24" i="1"/>
  <c r="L45" i="1" l="1"/>
  <c r="L42" i="1"/>
  <c r="J41" i="1"/>
  <c r="J49" i="1"/>
  <c r="J42" i="1"/>
  <c r="J43" i="1"/>
  <c r="J44" i="1"/>
  <c r="J45" i="1"/>
  <c r="J46" i="1"/>
  <c r="J47" i="1"/>
  <c r="J48" i="1"/>
  <c r="L43" i="1"/>
  <c r="L47" i="1"/>
  <c r="I44" i="1"/>
  <c r="I48" i="1"/>
  <c r="L41" i="1"/>
  <c r="L49" i="1"/>
  <c r="K41" i="1"/>
  <c r="K42" i="1"/>
  <c r="K43" i="1"/>
  <c r="K44" i="1"/>
  <c r="K45" i="1"/>
  <c r="K46" i="1"/>
  <c r="K47" i="1"/>
  <c r="K48" i="1"/>
  <c r="K49" i="1"/>
  <c r="L46" i="1"/>
  <c r="L44" i="1"/>
  <c r="I41" i="1"/>
  <c r="I45" i="1"/>
  <c r="I52" i="1"/>
  <c r="J52" i="1"/>
  <c r="K52" i="1"/>
  <c r="L52" i="1"/>
  <c r="H52" i="1"/>
  <c r="I38" i="1"/>
  <c r="J38" i="1"/>
  <c r="K38" i="1"/>
  <c r="L38" i="1"/>
  <c r="H38" i="1"/>
  <c r="H25" i="1"/>
  <c r="H24" i="1"/>
  <c r="H48" i="1" l="1"/>
  <c r="H43" i="1"/>
  <c r="H47" i="1"/>
  <c r="H45" i="1"/>
  <c r="H42" i="1"/>
  <c r="H41" i="1"/>
  <c r="H44" i="1"/>
  <c r="H49" i="1"/>
  <c r="H46" i="1"/>
</calcChain>
</file>

<file path=xl/sharedStrings.xml><?xml version="1.0" encoding="utf-8"?>
<sst xmlns="http://schemas.openxmlformats.org/spreadsheetml/2006/main" count="43" uniqueCount="42">
  <si>
    <t>Heures travaillées opérationelles</t>
  </si>
  <si>
    <t>Résultat brut</t>
  </si>
  <si>
    <t>Coût totaux</t>
  </si>
  <si>
    <t>Ventes totales (Chiffre d'affaire)</t>
  </si>
  <si>
    <t>Coûts consommables</t>
  </si>
  <si>
    <t>Frais généraux - personnel (Direction, qualité, achats, R&amp;D...)</t>
  </si>
  <si>
    <t>Ventes / pièce produite</t>
  </si>
  <si>
    <t>Coût total / pièce produite</t>
  </si>
  <si>
    <t>Coût équipement par pièce produite</t>
  </si>
  <si>
    <t>Autres coûts (exceptionnels, petit matériel…)</t>
  </si>
  <si>
    <t>Résultat par pièce</t>
  </si>
  <si>
    <t>Frais généraux - divers (Bâtiment, assurance, télécoms..)</t>
  </si>
  <si>
    <t>Prix de revient et coûts unitaires</t>
  </si>
  <si>
    <t>Analyse répartitions coûts</t>
  </si>
  <si>
    <t>Productivité</t>
  </si>
  <si>
    <t>Pièces produites par heure travaillée opérationelle</t>
  </si>
  <si>
    <t>Nombre de pièces produites</t>
  </si>
  <si>
    <t>Données compte de résultat</t>
  </si>
  <si>
    <t>Données activité</t>
  </si>
  <si>
    <t>France</t>
  </si>
  <si>
    <t>International</t>
  </si>
  <si>
    <t>Total directs</t>
  </si>
  <si>
    <t>Total indirects</t>
  </si>
  <si>
    <t>Coût personnel prod par pièce produite</t>
  </si>
  <si>
    <t>Coût personnel prod</t>
  </si>
  <si>
    <t>Coût matière</t>
  </si>
  <si>
    <t>Coût équipement</t>
  </si>
  <si>
    <t>Coûts consommables par pièce produite</t>
  </si>
  <si>
    <t>Coûts matière par pièce produite</t>
  </si>
  <si>
    <t>% coûts indirects</t>
  </si>
  <si>
    <t>Frais généraux - personnel par pièce produite (Direction, qualité..)</t>
  </si>
  <si>
    <t>Autres coûts par pièce produite (exceptionnels, petit matériel..)</t>
  </si>
  <si>
    <t>% coût matières première</t>
  </si>
  <si>
    <t>Autres coûts directs par pièce produite</t>
  </si>
  <si>
    <t>% autres coûts directs</t>
  </si>
  <si>
    <t>Frais généraux - divers par pièce produite (Bâtiments, assurances..)</t>
  </si>
  <si>
    <t>dont personnel prod</t>
  </si>
  <si>
    <t>dont équipement</t>
  </si>
  <si>
    <t>dont consommables</t>
  </si>
  <si>
    <t>dont frais généraux personnel</t>
  </si>
  <si>
    <t>dont frais généraux divers</t>
  </si>
  <si>
    <t>dont autres coûts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</si>
</sst>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7FFE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43">
    <xf numFmtId="0" fontId="0" fillId="0" borderId="0" xfId="0"/>
    <xf numFmtId="0" fontId="2" fillId="2" borderId="1" xfId="3" applyFont="1" applyBorder="1"/>
    <xf numFmtId="0" fontId="2" fillId="2" borderId="1" xfId="3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6" fillId="0" borderId="0" xfId="0" applyFont="1" applyBorder="1"/>
    <xf numFmtId="164" fontId="5" fillId="0" borderId="0" xfId="1" applyNumberFormat="1" applyFont="1" applyBorder="1" applyAlignment="1">
      <alignment vertical="center"/>
    </xf>
    <xf numFmtId="44" fontId="3" fillId="0" borderId="1" xfId="1" applyFont="1" applyBorder="1"/>
    <xf numFmtId="0" fontId="3" fillId="0" borderId="1" xfId="0" applyFont="1" applyBorder="1"/>
    <xf numFmtId="9" fontId="3" fillId="0" borderId="1" xfId="2" applyFont="1" applyBorder="1"/>
    <xf numFmtId="0" fontId="0" fillId="0" borderId="1" xfId="0" applyBorder="1"/>
    <xf numFmtId="2" fontId="0" fillId="0" borderId="1" xfId="2" applyNumberFormat="1" applyFont="1" applyBorder="1"/>
    <xf numFmtId="0" fontId="2" fillId="3" borderId="1" xfId="3" applyFont="1" applyFill="1" applyBorder="1" applyAlignment="1">
      <alignment horizontal="center"/>
    </xf>
    <xf numFmtId="0" fontId="4" fillId="2" borderId="1" xfId="3" applyNumberFormat="1" applyBorder="1" applyAlignment="1">
      <alignment horizont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/>
    </xf>
    <xf numFmtId="0" fontId="0" fillId="0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Border="1" applyAlignment="1">
      <alignment vertical="center"/>
    </xf>
    <xf numFmtId="0" fontId="4" fillId="2" borderId="2" xfId="3" applyBorder="1" applyAlignment="1">
      <alignment wrapText="1"/>
    </xf>
    <xf numFmtId="0" fontId="4" fillId="2" borderId="2" xfId="3" applyNumberFormat="1" applyBorder="1" applyAlignment="1">
      <alignment horizontal="center"/>
    </xf>
    <xf numFmtId="0" fontId="8" fillId="0" borderId="1" xfId="0" applyFont="1" applyBorder="1" applyAlignment="1">
      <alignment wrapText="1"/>
    </xf>
    <xf numFmtId="165" fontId="3" fillId="0" borderId="1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165" fontId="9" fillId="0" borderId="1" xfId="0" applyNumberFormat="1" applyFont="1" applyBorder="1"/>
    <xf numFmtId="0" fontId="0" fillId="0" borderId="0" xfId="0" applyFont="1" applyAlignment="1">
      <alignment wrapText="1"/>
    </xf>
    <xf numFmtId="0" fontId="0" fillId="0" borderId="0" xfId="0" applyFont="1"/>
    <xf numFmtId="0" fontId="4" fillId="2" borderId="1" xfId="3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" fillId="4" borderId="1" xfId="3" applyFont="1" applyFill="1" applyBorder="1"/>
    <xf numFmtId="0" fontId="2" fillId="4" borderId="1" xfId="3" applyFont="1" applyFill="1" applyBorder="1" applyAlignment="1">
      <alignment horizontal="center"/>
    </xf>
    <xf numFmtId="0" fontId="6" fillId="5" borderId="1" xfId="0" applyFont="1" applyFill="1" applyBorder="1"/>
    <xf numFmtId="0" fontId="5" fillId="5" borderId="1" xfId="0" applyFont="1" applyFill="1" applyBorder="1"/>
    <xf numFmtId="0" fontId="3" fillId="5" borderId="1" xfId="0" applyFont="1" applyFill="1" applyBorder="1"/>
    <xf numFmtId="0" fontId="7" fillId="5" borderId="1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0" fontId="0" fillId="5" borderId="1" xfId="0" applyFill="1" applyBorder="1"/>
    <xf numFmtId="44" fontId="3" fillId="0" borderId="1" xfId="1" applyNumberFormat="1" applyFont="1" applyBorder="1"/>
    <xf numFmtId="44" fontId="10" fillId="0" borderId="1" xfId="1" applyNumberFormat="1" applyFont="1" applyBorder="1"/>
    <xf numFmtId="164" fontId="3" fillId="0" borderId="1" xfId="1" applyNumberFormat="1" applyFont="1" applyBorder="1" applyAlignment="1">
      <alignment vertical="center"/>
    </xf>
    <xf numFmtId="164" fontId="3" fillId="0" borderId="1" xfId="2" applyNumberFormat="1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Fill="1" applyBorder="1"/>
    <xf numFmtId="9" fontId="10" fillId="0" borderId="1" xfId="2" applyFont="1" applyBorder="1"/>
  </cellXfs>
  <cellStyles count="4">
    <cellStyle name="Accent1" xfId="3" builtinId="29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292541</xdr:colOff>
      <xdr:row>0</xdr:row>
      <xdr:rowOff>364104</xdr:rowOff>
    </xdr:from>
    <xdr:to>
      <xdr:col>6</xdr:col>
      <xdr:colOff>1961321</xdr:colOff>
      <xdr:row>3</xdr:row>
      <xdr:rowOff>162008</xdr:rowOff>
    </xdr:to>
    <xdr:sp macro="" textlink="">
      <xdr:nvSpPr>
        <xdr:cNvPr id="2" name="Bulle narrative : rectangle 1">
          <a:extLst>
            <a:ext uri="{FF2B5EF4-FFF2-40B4-BE49-F238E27FC236}">
              <a16:creationId xmlns:a16="http://schemas.microsoft.com/office/drawing/2014/main" id="{83744342-6676-4536-90E5-B2FC126AD820}"/>
            </a:ext>
          </a:extLst>
        </xdr:cNvPr>
        <xdr:cNvSpPr/>
      </xdr:nvSpPr>
      <xdr:spPr>
        <a:xfrm>
          <a:off x="8036780" y="364104"/>
          <a:ext cx="1668780" cy="1181100"/>
        </a:xfrm>
        <a:prstGeom prst="wedgeRectCallout">
          <a:avLst>
            <a:gd name="adj1" fmla="val 58406"/>
            <a:gd name="adj2" fmla="val -71389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000"/>
            <a:t>Solutions</a:t>
          </a:r>
        </a:p>
        <a:p>
          <a:pPr algn="ctr"/>
          <a:r>
            <a:rPr lang="fr-FR" sz="1400"/>
            <a:t>(développez </a:t>
          </a:r>
          <a:r>
            <a:rPr lang="fr-FR" sz="1400" baseline="0"/>
            <a:t>les colonnes pour les faire apparaitre)</a:t>
          </a:r>
        </a:p>
        <a:p>
          <a:pPr algn="ctr"/>
          <a:endParaRPr lang="fr-FR" sz="2000"/>
        </a:p>
      </xdr:txBody>
    </xdr:sp>
    <xdr:clientData/>
  </xdr:twoCellAnchor>
  <xdr:twoCellAnchor>
    <xdr:from>
      <xdr:col>0</xdr:col>
      <xdr:colOff>1028700</xdr:colOff>
      <xdr:row>0</xdr:row>
      <xdr:rowOff>45720</xdr:rowOff>
    </xdr:from>
    <xdr:to>
      <xdr:col>4</xdr:col>
      <xdr:colOff>472440</xdr:colOff>
      <xdr:row>0</xdr:row>
      <xdr:rowOff>647700</xdr:rowOff>
    </xdr:to>
    <xdr:sp macro="" textlink="">
      <xdr:nvSpPr>
        <xdr:cNvPr id="3" name="Bulle narrative : rectangle à coins arrondis 2">
          <a:extLst>
            <a:ext uri="{FF2B5EF4-FFF2-40B4-BE49-F238E27FC236}">
              <a16:creationId xmlns:a16="http://schemas.microsoft.com/office/drawing/2014/main" id="{3F38DB53-2997-4FE7-9185-886095ECDE51}"/>
            </a:ext>
          </a:extLst>
        </xdr:cNvPr>
        <xdr:cNvSpPr/>
      </xdr:nvSpPr>
      <xdr:spPr>
        <a:xfrm>
          <a:off x="1028700" y="45720"/>
          <a:ext cx="4777740" cy="601980"/>
        </a:xfrm>
        <a:prstGeom prst="wedgeRoundRectCallout">
          <a:avLst>
            <a:gd name="adj1" fmla="val -24501"/>
            <a:gd name="adj2" fmla="val 96677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Exercice</a:t>
          </a:r>
          <a:r>
            <a:rPr lang="fr-FR" sz="1100" baseline="0"/>
            <a:t> : Tentons de faire parler un peu ce compte de résultats. Commencez par écrire les formules appropriées dans les cases vert-clair ci-dessous</a:t>
          </a:r>
        </a:p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D92F9-DE92-46F4-8972-908DA832850C}">
  <dimension ref="A1:M52"/>
  <sheetViews>
    <sheetView tabSelected="1" zoomScale="115" zoomScaleNormal="115" workbookViewId="0"/>
  </sheetViews>
  <sheetFormatPr baseColWidth="10" defaultRowHeight="15" outlineLevelCol="1" x14ac:dyDescent="0.25"/>
  <cols>
    <col min="1" max="1" width="50.85546875" style="27" customWidth="1"/>
    <col min="2" max="6" width="13.7109375" customWidth="1"/>
    <col min="7" max="7" width="34.28515625" customWidth="1"/>
    <col min="8" max="12" width="11.5703125" hidden="1" customWidth="1" outlineLevel="1"/>
    <col min="13" max="13" width="11.5703125" collapsed="1"/>
  </cols>
  <sheetData>
    <row r="1" spans="1:6" ht="79.150000000000006" customHeight="1" x14ac:dyDescent="0.25"/>
    <row r="2" spans="1:6" x14ac:dyDescent="0.25">
      <c r="A2" s="25" t="s">
        <v>18</v>
      </c>
      <c r="B2" s="12">
        <v>2014</v>
      </c>
      <c r="C2" s="12">
        <v>2015</v>
      </c>
      <c r="D2" s="12">
        <v>2016</v>
      </c>
      <c r="E2" s="12">
        <v>2017</v>
      </c>
      <c r="F2" s="12">
        <v>2018</v>
      </c>
    </row>
    <row r="3" spans="1:6" x14ac:dyDescent="0.25">
      <c r="A3" s="3" t="s">
        <v>16</v>
      </c>
      <c r="B3" s="13">
        <v>102421</v>
      </c>
      <c r="C3" s="13">
        <v>91254</v>
      </c>
      <c r="D3" s="13">
        <v>97565</v>
      </c>
      <c r="E3" s="13">
        <v>101682</v>
      </c>
      <c r="F3" s="14">
        <v>129999</v>
      </c>
    </row>
    <row r="4" spans="1:6" x14ac:dyDescent="0.25">
      <c r="A4" s="3" t="s">
        <v>0</v>
      </c>
      <c r="B4" s="13">
        <v>58426</v>
      </c>
      <c r="C4" s="13">
        <v>55658</v>
      </c>
      <c r="D4" s="13">
        <v>55123</v>
      </c>
      <c r="E4" s="13">
        <v>51197</v>
      </c>
      <c r="F4" s="15">
        <v>59013</v>
      </c>
    </row>
    <row r="5" spans="1:6" x14ac:dyDescent="0.25">
      <c r="A5" s="26"/>
      <c r="B5" s="16"/>
      <c r="C5" s="16"/>
      <c r="D5" s="16"/>
      <c r="E5" s="16"/>
      <c r="F5" s="16"/>
    </row>
    <row r="6" spans="1:6" x14ac:dyDescent="0.25">
      <c r="A6" s="17" t="s">
        <v>17</v>
      </c>
      <c r="B6" s="18">
        <v>2014</v>
      </c>
      <c r="C6" s="18">
        <v>2015</v>
      </c>
      <c r="D6" s="18">
        <v>2016</v>
      </c>
      <c r="E6" s="18">
        <v>2017</v>
      </c>
      <c r="F6" s="18">
        <v>2018</v>
      </c>
    </row>
    <row r="7" spans="1:6" x14ac:dyDescent="0.25">
      <c r="A7" s="40" t="s">
        <v>3</v>
      </c>
      <c r="B7" s="20">
        <v>5659038.9944062019</v>
      </c>
      <c r="C7" s="20">
        <v>5223809.2293380005</v>
      </c>
      <c r="D7" s="20">
        <v>5582783.4796798127</v>
      </c>
      <c r="E7" s="20">
        <v>5975762</v>
      </c>
      <c r="F7" s="20">
        <v>7499791</v>
      </c>
    </row>
    <row r="8" spans="1:6" x14ac:dyDescent="0.25">
      <c r="A8" s="21" t="s">
        <v>19</v>
      </c>
      <c r="B8" s="22">
        <v>3848146.4521642015</v>
      </c>
      <c r="C8" s="22">
        <v>3604428.3157854723</v>
      </c>
      <c r="D8" s="22">
        <v>3907948.8146756031</v>
      </c>
      <c r="E8" s="22">
        <v>4319669</v>
      </c>
      <c r="F8" s="22">
        <v>5076263</v>
      </c>
    </row>
    <row r="9" spans="1:6" x14ac:dyDescent="0.25">
      <c r="A9" s="21" t="s">
        <v>20</v>
      </c>
      <c r="B9" s="22">
        <v>1810892.7517021373</v>
      </c>
      <c r="C9" s="22">
        <v>1619381.3136924719</v>
      </c>
      <c r="D9" s="22">
        <v>1674835.2494764586</v>
      </c>
      <c r="E9" s="22">
        <v>1656093</v>
      </c>
      <c r="F9" s="22">
        <v>2423528</v>
      </c>
    </row>
    <row r="10" spans="1:6" x14ac:dyDescent="0.25">
      <c r="A10" s="40" t="s">
        <v>21</v>
      </c>
      <c r="B10" s="20">
        <v>3782304.1240542112</v>
      </c>
      <c r="C10" s="20">
        <v>3694130.5965000312</v>
      </c>
      <c r="D10" s="20">
        <v>3629572.6061364096</v>
      </c>
      <c r="E10" s="20">
        <v>3519401</v>
      </c>
      <c r="F10" s="20">
        <v>4122022</v>
      </c>
    </row>
    <row r="11" spans="1:6" x14ac:dyDescent="0.25">
      <c r="A11" s="21" t="s">
        <v>25</v>
      </c>
      <c r="B11" s="22">
        <v>909498.70972979243</v>
      </c>
      <c r="C11" s="22">
        <v>811248.83264135465</v>
      </c>
      <c r="D11" s="22">
        <v>851745.3965742432</v>
      </c>
      <c r="E11" s="22">
        <v>848032</v>
      </c>
      <c r="F11" s="22">
        <v>1008121</v>
      </c>
    </row>
    <row r="12" spans="1:6" x14ac:dyDescent="0.25">
      <c r="A12" s="21" t="s">
        <v>24</v>
      </c>
      <c r="B12" s="22">
        <v>1928758.9063901089</v>
      </c>
      <c r="C12" s="22">
        <v>1931714.9341257778</v>
      </c>
      <c r="D12" s="22">
        <v>1872837.5041935544</v>
      </c>
      <c r="E12" s="22">
        <v>1735674</v>
      </c>
      <c r="F12" s="22">
        <v>1944843</v>
      </c>
    </row>
    <row r="13" spans="1:6" x14ac:dyDescent="0.25">
      <c r="A13" s="21" t="s">
        <v>26</v>
      </c>
      <c r="B13" s="22">
        <v>830819.32780793391</v>
      </c>
      <c r="C13" s="22">
        <v>848662.2369619041</v>
      </c>
      <c r="D13" s="22">
        <v>811454.08385802363</v>
      </c>
      <c r="E13" s="22">
        <v>836863</v>
      </c>
      <c r="F13" s="22">
        <v>1009720</v>
      </c>
    </row>
    <row r="14" spans="1:6" x14ac:dyDescent="0.25">
      <c r="A14" s="21" t="s">
        <v>4</v>
      </c>
      <c r="B14" s="22">
        <v>113227.18012637578</v>
      </c>
      <c r="C14" s="22">
        <v>102504.59277099467</v>
      </c>
      <c r="D14" s="22">
        <v>93535.621510588622</v>
      </c>
      <c r="E14" s="22">
        <v>98832</v>
      </c>
      <c r="F14" s="22">
        <v>159338</v>
      </c>
    </row>
    <row r="15" spans="1:6" x14ac:dyDescent="0.25">
      <c r="A15" s="19" t="s">
        <v>22</v>
      </c>
      <c r="B15" s="20">
        <v>1601429.5945069478</v>
      </c>
      <c r="C15" s="20">
        <v>1505316.9362582902</v>
      </c>
      <c r="D15" s="20">
        <v>1545006.7279940136</v>
      </c>
      <c r="E15" s="20">
        <v>1325855.1662865491</v>
      </c>
      <c r="F15" s="20">
        <v>1584722.6757650108</v>
      </c>
    </row>
    <row r="16" spans="1:6" x14ac:dyDescent="0.25">
      <c r="A16" s="21" t="s">
        <v>5</v>
      </c>
      <c r="B16" s="22">
        <v>962342.08610306622</v>
      </c>
      <c r="C16" s="22">
        <v>910008.42829357553</v>
      </c>
      <c r="D16" s="22">
        <v>972530.11434821726</v>
      </c>
      <c r="E16" s="22">
        <v>839868.02702321298</v>
      </c>
      <c r="F16" s="22">
        <v>985214.09037904686</v>
      </c>
    </row>
    <row r="17" spans="1:12" x14ac:dyDescent="0.25">
      <c r="A17" s="21" t="s">
        <v>11</v>
      </c>
      <c r="B17" s="22">
        <v>315445.23986145027</v>
      </c>
      <c r="C17" s="22">
        <v>296400.46867566695</v>
      </c>
      <c r="D17" s="22">
        <v>270977.34853114682</v>
      </c>
      <c r="E17" s="22">
        <v>191301.92493027492</v>
      </c>
      <c r="F17" s="22">
        <v>272016.36439093517</v>
      </c>
    </row>
    <row r="18" spans="1:12" x14ac:dyDescent="0.25">
      <c r="A18" s="21" t="s">
        <v>9</v>
      </c>
      <c r="B18" s="22">
        <v>323642.26854243129</v>
      </c>
      <c r="C18" s="22">
        <v>298908.03928904765</v>
      </c>
      <c r="D18" s="22">
        <v>301499.26511464932</v>
      </c>
      <c r="E18" s="22">
        <v>294685.21433306119</v>
      </c>
      <c r="F18" s="22">
        <v>327492.22099502874</v>
      </c>
    </row>
    <row r="19" spans="1:12" ht="6.6" customHeight="1" x14ac:dyDescent="0.25">
      <c r="A19" s="23"/>
      <c r="B19" s="24"/>
      <c r="C19" s="24"/>
      <c r="D19" s="24"/>
      <c r="E19" s="24"/>
      <c r="F19" s="24"/>
    </row>
    <row r="20" spans="1:12" x14ac:dyDescent="0.25">
      <c r="A20" s="40" t="s">
        <v>2</v>
      </c>
      <c r="B20" s="20">
        <v>5383733.7185611594</v>
      </c>
      <c r="C20" s="20">
        <v>5199447.5327583216</v>
      </c>
      <c r="D20" s="20">
        <v>5174579.3341304231</v>
      </c>
      <c r="E20" s="20">
        <v>4845256.1662865486</v>
      </c>
      <c r="F20" s="20">
        <v>5706744.6757650105</v>
      </c>
    </row>
    <row r="21" spans="1:12" x14ac:dyDescent="0.25">
      <c r="A21" s="40" t="s">
        <v>1</v>
      </c>
      <c r="B21" s="20">
        <v>275305.27584504243</v>
      </c>
      <c r="C21" s="20">
        <v>24361.696579678915</v>
      </c>
      <c r="D21" s="20">
        <v>408204.14554938953</v>
      </c>
      <c r="E21" s="20">
        <v>1130505.8337134514</v>
      </c>
      <c r="F21" s="20">
        <v>1793046.3242349895</v>
      </c>
    </row>
    <row r="22" spans="1:12" ht="13.9" customHeight="1" x14ac:dyDescent="0.25"/>
    <row r="23" spans="1:12" x14ac:dyDescent="0.25">
      <c r="A23" s="28" t="s">
        <v>12</v>
      </c>
      <c r="B23" s="29">
        <v>2014</v>
      </c>
      <c r="C23" s="29">
        <v>2015</v>
      </c>
      <c r="D23" s="29">
        <v>2016</v>
      </c>
      <c r="E23" s="29">
        <v>2017</v>
      </c>
      <c r="F23" s="29">
        <v>2018</v>
      </c>
      <c r="H23" s="11">
        <v>2014</v>
      </c>
      <c r="I23" s="11">
        <v>2015</v>
      </c>
      <c r="J23" s="11">
        <v>2016</v>
      </c>
      <c r="K23" s="11">
        <v>2017</v>
      </c>
      <c r="L23" s="11">
        <v>2018</v>
      </c>
    </row>
    <row r="24" spans="1:12" ht="15.75" x14ac:dyDescent="0.25">
      <c r="A24" s="7" t="s">
        <v>6</v>
      </c>
      <c r="B24" s="30"/>
      <c r="C24" s="30"/>
      <c r="D24" s="30"/>
      <c r="E24" s="30"/>
      <c r="F24" s="30"/>
      <c r="H24" s="38">
        <f>B7/B3</f>
        <v>55.252721555210378</v>
      </c>
      <c r="I24" s="38">
        <f t="shared" ref="I24:L24" si="0">C7/C3</f>
        <v>57.24471507372828</v>
      </c>
      <c r="J24" s="38">
        <f t="shared" si="0"/>
        <v>57.221170293443478</v>
      </c>
      <c r="K24" s="38">
        <f t="shared" si="0"/>
        <v>58.769123345331522</v>
      </c>
      <c r="L24" s="38">
        <f t="shared" si="0"/>
        <v>57.691143778029058</v>
      </c>
    </row>
    <row r="25" spans="1:12" ht="15.75" x14ac:dyDescent="0.25">
      <c r="A25" s="7" t="s">
        <v>7</v>
      </c>
      <c r="B25" s="30"/>
      <c r="C25" s="30"/>
      <c r="D25" s="30"/>
      <c r="E25" s="30"/>
      <c r="F25" s="30"/>
      <c r="H25" s="39">
        <f>B20/B3</f>
        <v>52.564744716036351</v>
      </c>
      <c r="I25" s="39">
        <f t="shared" ref="I25:L25" si="1">C20/C3</f>
        <v>56.97774927957483</v>
      </c>
      <c r="J25" s="39">
        <f t="shared" si="1"/>
        <v>53.037250388258322</v>
      </c>
      <c r="K25" s="39">
        <f t="shared" si="1"/>
        <v>47.651070654457513</v>
      </c>
      <c r="L25" s="39">
        <f t="shared" si="1"/>
        <v>43.898373647220446</v>
      </c>
    </row>
    <row r="26" spans="1:12" ht="15.75" x14ac:dyDescent="0.25">
      <c r="A26" s="4"/>
      <c r="B26" s="4"/>
      <c r="C26" s="4"/>
      <c r="D26" s="4"/>
      <c r="E26" s="4"/>
      <c r="F26" s="4"/>
      <c r="H26" s="5"/>
      <c r="I26" s="5"/>
      <c r="J26" s="5"/>
      <c r="K26" s="5"/>
      <c r="L26" s="5"/>
    </row>
    <row r="27" spans="1:12" ht="15.75" x14ac:dyDescent="0.25">
      <c r="A27" s="4"/>
      <c r="B27" s="4"/>
      <c r="C27" s="4"/>
      <c r="D27" s="4"/>
      <c r="E27" s="4"/>
      <c r="F27" s="4"/>
      <c r="H27" s="5"/>
      <c r="I27" s="5"/>
      <c r="J27" s="5"/>
      <c r="K27" s="5"/>
      <c r="L27" s="5"/>
    </row>
    <row r="28" spans="1:12" ht="15.75" x14ac:dyDescent="0.25">
      <c r="A28" s="40" t="s">
        <v>28</v>
      </c>
      <c r="B28" s="30"/>
      <c r="C28" s="30"/>
      <c r="D28" s="30"/>
      <c r="E28" s="30"/>
      <c r="F28" s="30"/>
      <c r="H28" s="36">
        <f>B11/B3</f>
        <v>8.8800022429950154</v>
      </c>
      <c r="I28" s="36">
        <f t="shared" ref="I28:L28" si="2">C11/C3</f>
        <v>8.8900084669313628</v>
      </c>
      <c r="J28" s="36">
        <f t="shared" si="2"/>
        <v>8.7300302011401953</v>
      </c>
      <c r="K28" s="36">
        <f t="shared" si="2"/>
        <v>8.3400405184791797</v>
      </c>
      <c r="L28" s="36">
        <f t="shared" si="2"/>
        <v>7.7548365756659665</v>
      </c>
    </row>
    <row r="29" spans="1:12" ht="15.75" x14ac:dyDescent="0.25">
      <c r="A29" s="40" t="s">
        <v>33</v>
      </c>
      <c r="B29" s="30"/>
      <c r="C29" s="30"/>
      <c r="D29" s="30"/>
      <c r="E29" s="30"/>
      <c r="F29" s="30"/>
      <c r="H29" s="36">
        <f>(B12+B13+B14)/B3</f>
        <v>28.048988140365928</v>
      </c>
      <c r="I29" s="36">
        <f t="shared" ref="I29:L29" si="3">(C12+C13+C14)/C3</f>
        <v>31.591839961631013</v>
      </c>
      <c r="J29" s="36">
        <f t="shared" si="3"/>
        <v>28.471554446391295</v>
      </c>
      <c r="K29" s="36">
        <f t="shared" si="3"/>
        <v>26.271798351724001</v>
      </c>
      <c r="L29" s="36">
        <f t="shared" si="3"/>
        <v>23.953268871299009</v>
      </c>
    </row>
    <row r="30" spans="1:12" ht="16.5" customHeight="1" x14ac:dyDescent="0.25">
      <c r="A30" s="21" t="s">
        <v>23</v>
      </c>
      <c r="B30" s="30"/>
      <c r="C30" s="30"/>
      <c r="D30" s="30"/>
      <c r="E30" s="30"/>
      <c r="F30" s="30"/>
      <c r="H30" s="37">
        <f>B12/B$3</f>
        <v>18.831674230774048</v>
      </c>
      <c r="I30" s="37">
        <f t="shared" ref="I30:L36" si="4">C12/C$3</f>
        <v>21.168550793672363</v>
      </c>
      <c r="J30" s="37">
        <f t="shared" si="4"/>
        <v>19.195792591539533</v>
      </c>
      <c r="K30" s="37">
        <f t="shared" si="4"/>
        <v>17.069628842863043</v>
      </c>
      <c r="L30" s="37">
        <f t="shared" si="4"/>
        <v>14.960445849583458</v>
      </c>
    </row>
    <row r="31" spans="1:12" ht="16.5" customHeight="1" x14ac:dyDescent="0.25">
      <c r="A31" s="21" t="s">
        <v>8</v>
      </c>
      <c r="B31" s="30"/>
      <c r="C31" s="30"/>
      <c r="D31" s="30"/>
      <c r="E31" s="30"/>
      <c r="F31" s="30"/>
      <c r="H31" s="37">
        <f t="shared" ref="H31:H36" si="5">B13/B$3</f>
        <v>8.1118064440684421</v>
      </c>
      <c r="I31" s="37">
        <f t="shared" si="4"/>
        <v>9.3000004050442069</v>
      </c>
      <c r="J31" s="37">
        <f t="shared" si="4"/>
        <v>8.3170612807669109</v>
      </c>
      <c r="K31" s="37">
        <f t="shared" si="4"/>
        <v>8.2301980684880309</v>
      </c>
      <c r="L31" s="37">
        <f t="shared" si="4"/>
        <v>7.7671366702820794</v>
      </c>
    </row>
    <row r="32" spans="1:12" ht="16.5" customHeight="1" x14ac:dyDescent="0.25">
      <c r="A32" s="21" t="s">
        <v>27</v>
      </c>
      <c r="B32" s="30"/>
      <c r="C32" s="30"/>
      <c r="D32" s="30"/>
      <c r="E32" s="30"/>
      <c r="F32" s="30"/>
      <c r="H32" s="37">
        <f t="shared" si="5"/>
        <v>1.1055074655234354</v>
      </c>
      <c r="I32" s="37">
        <f t="shared" si="4"/>
        <v>1.1232887629144439</v>
      </c>
      <c r="J32" s="37">
        <f t="shared" si="4"/>
        <v>0.95870057408485243</v>
      </c>
      <c r="K32" s="37">
        <f t="shared" si="4"/>
        <v>0.97197144037292738</v>
      </c>
      <c r="L32" s="37">
        <f t="shared" si="4"/>
        <v>1.2256863514334726</v>
      </c>
    </row>
    <row r="33" spans="1:12" ht="15.75" x14ac:dyDescent="0.25">
      <c r="A33" s="40" t="s">
        <v>22</v>
      </c>
      <c r="B33" s="30"/>
      <c r="C33" s="30"/>
      <c r="D33" s="30"/>
      <c r="E33" s="30"/>
      <c r="F33" s="30"/>
      <c r="H33" s="36">
        <f t="shared" si="5"/>
        <v>15.635754332675406</v>
      </c>
      <c r="I33" s="36">
        <f t="shared" si="4"/>
        <v>16.495900851012451</v>
      </c>
      <c r="J33" s="36">
        <f t="shared" si="4"/>
        <v>15.835665740726833</v>
      </c>
      <c r="K33" s="36">
        <f t="shared" si="4"/>
        <v>13.039231784254333</v>
      </c>
      <c r="L33" s="36">
        <f t="shared" si="4"/>
        <v>12.190268200255469</v>
      </c>
    </row>
    <row r="34" spans="1:12" ht="16.5" customHeight="1" x14ac:dyDescent="0.25">
      <c r="A34" s="21" t="s">
        <v>30</v>
      </c>
      <c r="B34" s="30"/>
      <c r="C34" s="30"/>
      <c r="D34" s="30"/>
      <c r="E34" s="30"/>
      <c r="F34" s="30"/>
      <c r="H34" s="37">
        <f t="shared" si="5"/>
        <v>9.3959450318105286</v>
      </c>
      <c r="I34" s="37">
        <f t="shared" si="4"/>
        <v>9.9722579645119716</v>
      </c>
      <c r="J34" s="37">
        <f t="shared" si="4"/>
        <v>9.9680224911414665</v>
      </c>
      <c r="K34" s="37">
        <f t="shared" si="4"/>
        <v>8.2597512541375373</v>
      </c>
      <c r="L34" s="37">
        <f t="shared" si="4"/>
        <v>7.5786282231328457</v>
      </c>
    </row>
    <row r="35" spans="1:12" ht="16.5" customHeight="1" x14ac:dyDescent="0.25">
      <c r="A35" s="21" t="s">
        <v>35</v>
      </c>
      <c r="B35" s="30"/>
      <c r="C35" s="30"/>
      <c r="D35" s="30"/>
      <c r="E35" s="30"/>
      <c r="F35" s="30"/>
      <c r="H35" s="37">
        <f t="shared" si="5"/>
        <v>3.079888302803627</v>
      </c>
      <c r="I35" s="37">
        <f t="shared" si="4"/>
        <v>3.2480819325801273</v>
      </c>
      <c r="J35" s="37">
        <f t="shared" si="4"/>
        <v>2.7774032545600043</v>
      </c>
      <c r="K35" s="37">
        <f t="shared" si="4"/>
        <v>1.8813745297129769</v>
      </c>
      <c r="L35" s="37">
        <f t="shared" si="4"/>
        <v>2.0924496680046398</v>
      </c>
    </row>
    <row r="36" spans="1:12" ht="15.75" x14ac:dyDescent="0.25">
      <c r="A36" s="21" t="s">
        <v>31</v>
      </c>
      <c r="B36" s="30"/>
      <c r="C36" s="30"/>
      <c r="D36" s="30"/>
      <c r="E36" s="30"/>
      <c r="F36" s="30"/>
      <c r="H36" s="37">
        <f t="shared" si="5"/>
        <v>3.1599209980612502</v>
      </c>
      <c r="I36" s="37">
        <f t="shared" si="4"/>
        <v>3.2755609539203503</v>
      </c>
      <c r="J36" s="37">
        <f t="shared" si="4"/>
        <v>3.0902399950253607</v>
      </c>
      <c r="K36" s="37">
        <f t="shared" si="4"/>
        <v>2.8981060004038195</v>
      </c>
      <c r="L36" s="37">
        <f t="shared" si="4"/>
        <v>2.5191903091179837</v>
      </c>
    </row>
    <row r="37" spans="1:12" x14ac:dyDescent="0.25">
      <c r="A37"/>
    </row>
    <row r="38" spans="1:12" ht="15.75" x14ac:dyDescent="0.25">
      <c r="A38" s="41" t="s">
        <v>10</v>
      </c>
      <c r="B38" s="31"/>
      <c r="C38" s="31"/>
      <c r="D38" s="31"/>
      <c r="E38" s="31"/>
      <c r="F38" s="31"/>
      <c r="H38" s="6">
        <f>B21/B3</f>
        <v>2.6879768391740213</v>
      </c>
      <c r="I38" s="6">
        <f>C21/C3</f>
        <v>0.2669657941534499</v>
      </c>
      <c r="J38" s="6">
        <f>D21/D3</f>
        <v>4.1839199051851539</v>
      </c>
      <c r="K38" s="6">
        <f>E21/E3</f>
        <v>11.118052690874013</v>
      </c>
      <c r="L38" s="6">
        <f>F21/F3</f>
        <v>13.792770130808618</v>
      </c>
    </row>
    <row r="39" spans="1:12" x14ac:dyDescent="0.25">
      <c r="A39"/>
    </row>
    <row r="40" spans="1:12" x14ac:dyDescent="0.25">
      <c r="A40" s="28" t="s">
        <v>13</v>
      </c>
      <c r="B40" s="29">
        <v>2014</v>
      </c>
      <c r="C40" s="29">
        <v>2015</v>
      </c>
      <c r="D40" s="29">
        <v>2016</v>
      </c>
      <c r="E40" s="29">
        <v>2017</v>
      </c>
      <c r="F40" s="29">
        <v>2018</v>
      </c>
      <c r="H40" s="11">
        <v>2014</v>
      </c>
      <c r="I40" s="11">
        <v>2015</v>
      </c>
      <c r="J40" s="11">
        <v>2016</v>
      </c>
      <c r="K40" s="11">
        <v>2017</v>
      </c>
      <c r="L40" s="11">
        <v>2018</v>
      </c>
    </row>
    <row r="41" spans="1:12" x14ac:dyDescent="0.25">
      <c r="A41" s="40" t="s">
        <v>32</v>
      </c>
      <c r="B41" s="32"/>
      <c r="C41" s="32"/>
      <c r="D41" s="32"/>
      <c r="E41" s="32"/>
      <c r="F41" s="32"/>
      <c r="H41" s="8">
        <f>H28/H$25</f>
        <v>0.16893456424008699</v>
      </c>
      <c r="I41" s="8">
        <f t="shared" ref="I41:L41" si="6">I28/I$25</f>
        <v>0.15602596766871976</v>
      </c>
      <c r="J41" s="8">
        <f t="shared" si="6"/>
        <v>0.16460186260094845</v>
      </c>
      <c r="K41" s="8">
        <f t="shared" si="6"/>
        <v>0.1750231506644859</v>
      </c>
      <c r="L41" s="8">
        <f t="shared" si="6"/>
        <v>0.17665430245744393</v>
      </c>
    </row>
    <row r="42" spans="1:12" x14ac:dyDescent="0.25">
      <c r="A42" s="40" t="s">
        <v>34</v>
      </c>
      <c r="B42" s="32"/>
      <c r="C42" s="32"/>
      <c r="D42" s="32"/>
      <c r="E42" s="32"/>
      <c r="F42" s="32"/>
      <c r="H42" s="8">
        <f t="shared" ref="H42:L49" si="7">H29/H$25</f>
        <v>0.53360837747603096</v>
      </c>
      <c r="I42" s="8">
        <f t="shared" si="7"/>
        <v>0.55445924700567173</v>
      </c>
      <c r="J42" s="8">
        <f t="shared" si="7"/>
        <v>0.53682184196891336</v>
      </c>
      <c r="K42" s="8">
        <f t="shared" si="7"/>
        <v>0.55133700021630905</v>
      </c>
      <c r="L42" s="8">
        <f t="shared" si="7"/>
        <v>0.545652762988309</v>
      </c>
    </row>
    <row r="43" spans="1:12" x14ac:dyDescent="0.25">
      <c r="A43" s="21" t="s">
        <v>36</v>
      </c>
      <c r="B43" s="33"/>
      <c r="C43" s="33"/>
      <c r="D43" s="33"/>
      <c r="E43" s="33"/>
      <c r="F43" s="33"/>
      <c r="H43" s="42">
        <f t="shared" si="7"/>
        <v>0.35825674285123882</v>
      </c>
      <c r="I43" s="42">
        <f t="shared" si="7"/>
        <v>0.37152311316833264</v>
      </c>
      <c r="J43" s="42">
        <f t="shared" si="7"/>
        <v>0.36193038762411417</v>
      </c>
      <c r="K43" s="42">
        <f t="shared" si="7"/>
        <v>0.35822130769408572</v>
      </c>
      <c r="L43" s="42">
        <f t="shared" si="7"/>
        <v>0.34079726893323581</v>
      </c>
    </row>
    <row r="44" spans="1:12" x14ac:dyDescent="0.25">
      <c r="A44" s="21" t="s">
        <v>37</v>
      </c>
      <c r="B44" s="33"/>
      <c r="C44" s="33"/>
      <c r="D44" s="33"/>
      <c r="E44" s="33"/>
      <c r="F44" s="33"/>
      <c r="H44" s="42">
        <f t="shared" si="7"/>
        <v>0.15432028611362603</v>
      </c>
      <c r="I44" s="42">
        <f t="shared" si="7"/>
        <v>0.16322161760745499</v>
      </c>
      <c r="J44" s="42">
        <f t="shared" si="7"/>
        <v>0.15681546874851165</v>
      </c>
      <c r="K44" s="42">
        <f t="shared" si="7"/>
        <v>0.17271800938470913</v>
      </c>
      <c r="L44" s="42">
        <f t="shared" si="7"/>
        <v>0.17693449722536311</v>
      </c>
    </row>
    <row r="45" spans="1:12" x14ac:dyDescent="0.25">
      <c r="A45" s="21" t="s">
        <v>38</v>
      </c>
      <c r="B45" s="33"/>
      <c r="C45" s="33"/>
      <c r="D45" s="33"/>
      <c r="E45" s="33"/>
      <c r="F45" s="33"/>
      <c r="H45" s="42">
        <f t="shared" si="7"/>
        <v>2.1031348511166066E-2</v>
      </c>
      <c r="I45" s="42">
        <f t="shared" si="7"/>
        <v>1.9714516229884078E-2</v>
      </c>
      <c r="J45" s="42">
        <f t="shared" si="7"/>
        <v>1.8075985596287526E-2</v>
      </c>
      <c r="K45" s="42">
        <f t="shared" si="7"/>
        <v>2.0397683137514236E-2</v>
      </c>
      <c r="L45" s="42">
        <f t="shared" si="7"/>
        <v>2.7920996829710127E-2</v>
      </c>
    </row>
    <row r="46" spans="1:12" x14ac:dyDescent="0.25">
      <c r="A46" s="40" t="s">
        <v>29</v>
      </c>
      <c r="B46" s="34"/>
      <c r="C46" s="34"/>
      <c r="D46" s="34"/>
      <c r="E46" s="34"/>
      <c r="F46" s="34"/>
      <c r="H46" s="8">
        <f t="shared" si="7"/>
        <v>0.29745705828388203</v>
      </c>
      <c r="I46" s="8">
        <f t="shared" si="7"/>
        <v>0.28951478532560848</v>
      </c>
      <c r="J46" s="8">
        <f t="shared" si="7"/>
        <v>0.29857629543013831</v>
      </c>
      <c r="K46" s="8">
        <f t="shared" si="7"/>
        <v>0.27363984911920508</v>
      </c>
      <c r="L46" s="8">
        <f t="shared" si="7"/>
        <v>0.27769293455424698</v>
      </c>
    </row>
    <row r="47" spans="1:12" x14ac:dyDescent="0.25">
      <c r="A47" s="21" t="s">
        <v>39</v>
      </c>
      <c r="B47" s="33"/>
      <c r="C47" s="33"/>
      <c r="D47" s="33"/>
      <c r="E47" s="33"/>
      <c r="F47" s="33"/>
      <c r="H47" s="42">
        <f t="shared" si="7"/>
        <v>0.17874994128800614</v>
      </c>
      <c r="I47" s="42">
        <f t="shared" si="7"/>
        <v>0.17502021562102646</v>
      </c>
      <c r="J47" s="42">
        <f t="shared" si="7"/>
        <v>0.18794380210457218</v>
      </c>
      <c r="K47" s="42">
        <f t="shared" si="7"/>
        <v>0.1733382092090491</v>
      </c>
      <c r="L47" s="42">
        <f t="shared" si="7"/>
        <v>0.17264029606282941</v>
      </c>
    </row>
    <row r="48" spans="1:12" x14ac:dyDescent="0.25">
      <c r="A48" s="21" t="s">
        <v>40</v>
      </c>
      <c r="B48" s="33"/>
      <c r="C48" s="33"/>
      <c r="D48" s="33"/>
      <c r="E48" s="33"/>
      <c r="F48" s="33"/>
      <c r="H48" s="42">
        <f t="shared" si="7"/>
        <v>5.8592281184693375E-2</v>
      </c>
      <c r="I48" s="42">
        <f t="shared" si="7"/>
        <v>5.7006146673899728E-2</v>
      </c>
      <c r="J48" s="42">
        <f t="shared" si="7"/>
        <v>5.2367029478867573E-2</v>
      </c>
      <c r="K48" s="42">
        <f t="shared" si="7"/>
        <v>3.9482313909708217E-2</v>
      </c>
      <c r="L48" s="42">
        <f t="shared" si="7"/>
        <v>4.7665767411343027E-2</v>
      </c>
    </row>
    <row r="49" spans="1:12" x14ac:dyDescent="0.25">
      <c r="A49" s="21" t="s">
        <v>41</v>
      </c>
      <c r="B49" s="32"/>
      <c r="C49" s="32"/>
      <c r="D49" s="32"/>
      <c r="E49" s="32"/>
      <c r="F49" s="32"/>
      <c r="H49" s="42">
        <f t="shared" si="7"/>
        <v>6.0114835811182536E-2</v>
      </c>
      <c r="I49" s="42">
        <f t="shared" si="7"/>
        <v>5.748842303068228E-2</v>
      </c>
      <c r="J49" s="42">
        <f t="shared" si="7"/>
        <v>5.8265463846698493E-2</v>
      </c>
      <c r="K49" s="42">
        <f t="shared" si="7"/>
        <v>6.0819326000447725E-2</v>
      </c>
      <c r="L49" s="42">
        <f t="shared" si="7"/>
        <v>5.7386871080074592E-2</v>
      </c>
    </row>
    <row r="50" spans="1:12" x14ac:dyDescent="0.25">
      <c r="A50"/>
    </row>
    <row r="51" spans="1:12" x14ac:dyDescent="0.25">
      <c r="A51" s="1" t="s">
        <v>14</v>
      </c>
      <c r="B51" s="2">
        <v>2014</v>
      </c>
      <c r="C51" s="2">
        <v>2015</v>
      </c>
      <c r="D51" s="2">
        <v>2016</v>
      </c>
      <c r="E51" s="2">
        <v>2017</v>
      </c>
      <c r="F51" s="2">
        <v>2018</v>
      </c>
      <c r="H51" s="11">
        <v>2014</v>
      </c>
      <c r="I51" s="11">
        <v>2015</v>
      </c>
      <c r="J51" s="11">
        <v>2016</v>
      </c>
      <c r="K51" s="11">
        <v>2017</v>
      </c>
      <c r="L51" s="11">
        <v>2018</v>
      </c>
    </row>
    <row r="52" spans="1:12" x14ac:dyDescent="0.25">
      <c r="A52" s="9" t="s">
        <v>15</v>
      </c>
      <c r="B52" s="35"/>
      <c r="C52" s="35"/>
      <c r="D52" s="35"/>
      <c r="E52" s="35"/>
      <c r="F52" s="35"/>
      <c r="H52" s="10">
        <f>B3/B4</f>
        <v>1.7530037996782255</v>
      </c>
      <c r="I52" s="10">
        <f t="shared" ref="I52:L52" si="8">C3/C4</f>
        <v>1.6395486722483741</v>
      </c>
      <c r="J52" s="10">
        <f t="shared" si="8"/>
        <v>1.7699508372185839</v>
      </c>
      <c r="K52" s="10">
        <f t="shared" si="8"/>
        <v>1.986092935132918</v>
      </c>
      <c r="L52" s="10">
        <f t="shared" si="8"/>
        <v>2.2028874993645466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Exercice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 Sup'</dc:creator>
  <cp:lastModifiedBy>Heinarc</cp:lastModifiedBy>
  <dcterms:created xsi:type="dcterms:W3CDTF">2019-04-24T09:45:58Z</dcterms:created>
  <dcterms:modified xsi:type="dcterms:W3CDTF">2019-09-11T16:10:06Z</dcterms:modified>
</cp:coreProperties>
</file>